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28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<sst xmlns="http://schemas.openxmlformats.org/spreadsheetml/2006/main" count="85" uniqueCount="46">
  <si>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Великосельское МП ЖКХ</t>
  </si>
  <si>
    <t>МУП "Оздоровительный центр "Мечта"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</si>
  <si>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</si>
  <si>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</si>
  <si>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</si>
  <si>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</si>
  <si>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</si>
  <si>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</si>
  <si>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</si>
  <si>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</si>
  <si>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</si>
  <si>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</si>
  <si>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</si>
  <si>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</si>
  <si>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</si>
  <si>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</si>
  <si>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</si>
  <si>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</si>
  <si>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</si>
  <si>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</si>
  <si>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</si>
  <si>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</si>
  <si>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</si>
  <si>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</si>
  <si>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</si>
  <si>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</si>
  <si>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</si>
  <si>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</si>
  <si>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</si>
  <si>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</si>
  <si>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</si>
  <si>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</si>
  <si>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</si>
  <si>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</si>
  <si>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</si>
  <si>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</si>
  <si>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</si>
  <si>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х</t>
  </si>
  <si>
    <t>чистых</t>
  </si>
  <si>
    <t>активов</t>
  </si>
  <si>
    <t>Всего по муниципальным предприятиям:</t>
  </si>
  <si>
    <t>2016 год</t>
  </si>
  <si>
    <t>2017 год</t>
  </si>
  <si>
    <t>ОСНОВНЫЕ ПОКАЗАТЕЛИ ДЕЯТЕЛЬНОСТИ МУНИЦИПАЛЬНЫХ ПРЕДПРИЯТИЙ  за 2017 год</t>
  </si>
  <si>
    <t>в 2 раза</t>
  </si>
  <si>
    <t>в 3 раза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</si>
</sst>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"/>
    <numFmt numFmtId="167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14" xfId="0" applyFill="1" applyBorder="1" applyAlignment="1">
      <alignment/>
    </xf>
    <xf numFmtId="164" fontId="0" fillId="0" borderId="15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/>
    </xf>
    <xf numFmtId="0" fontId="0" fillId="0" borderId="17" xfId="0" applyFill="1" applyBorder="1" applyAlignment="1">
      <alignment/>
    </xf>
    <xf numFmtId="0" fontId="10" fillId="0" borderId="19" xfId="0" applyFont="1" applyFill="1" applyBorder="1" applyAlignment="1">
      <alignment/>
    </xf>
    <xf numFmtId="164" fontId="0" fillId="0" borderId="15" xfId="0" applyNumberFormat="1" applyFill="1" applyBorder="1" applyAlignment="1">
      <alignment horizontal="center"/>
    </xf>
    <xf numFmtId="0" fontId="0" fillId="0" borderId="17" xfId="57" applyNumberFormat="1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164" fontId="0" fillId="0" borderId="22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4" fontId="3" fillId="0" borderId="24" xfId="0" applyNumberFormat="1" applyFont="1" applyFill="1" applyBorder="1" applyAlignment="1">
      <alignment horizontal="left"/>
    </xf>
    <xf numFmtId="164" fontId="3" fillId="0" borderId="25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164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164" fontId="8" fillId="0" borderId="22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164" fontId="3" fillId="12" borderId="26" xfId="0" applyNumberFormat="1" applyFont="1" applyFill="1" applyBorder="1" applyAlignment="1">
      <alignment horizontal="center"/>
    </xf>
    <xf numFmtId="164" fontId="0" fillId="12" borderId="23" xfId="0" applyNumberFormat="1" applyFont="1" applyFill="1" applyBorder="1" applyAlignment="1">
      <alignment horizontal="center"/>
    </xf>
    <xf numFmtId="164" fontId="0" fillId="12" borderId="12" xfId="0" applyNumberFormat="1" applyFont="1" applyFill="1" applyBorder="1" applyAlignment="1">
      <alignment horizontal="center"/>
    </xf>
    <xf numFmtId="164" fontId="8" fillId="12" borderId="13" xfId="0" applyNumberFormat="1" applyFont="1" applyFill="1" applyBorder="1" applyAlignment="1">
      <alignment horizontal="center"/>
    </xf>
    <xf numFmtId="164" fontId="0" fillId="12" borderId="13" xfId="0" applyNumberFormat="1" applyFont="1" applyFill="1" applyBorder="1" applyAlignment="1">
      <alignment horizontal="center"/>
    </xf>
    <xf numFmtId="164" fontId="8" fillId="12" borderId="23" xfId="0" applyNumberFormat="1" applyFont="1" applyFill="1" applyBorder="1" applyAlignment="1">
      <alignment horizontal="center"/>
    </xf>
    <xf numFmtId="0" fontId="8" fillId="12" borderId="28" xfId="0" applyFont="1" applyFill="1" applyBorder="1" applyAlignment="1">
      <alignment horizontal="center"/>
    </xf>
    <xf numFmtId="164" fontId="3" fillId="12" borderId="29" xfId="0" applyNumberFormat="1" applyFont="1" applyFill="1" applyBorder="1" applyAlignment="1">
      <alignment horizontal="center"/>
    </xf>
    <xf numFmtId="164" fontId="0" fillId="12" borderId="30" xfId="0" applyNumberFormat="1" applyFont="1" applyFill="1" applyBorder="1" applyAlignment="1">
      <alignment horizontal="center"/>
    </xf>
    <xf numFmtId="164" fontId="0" fillId="12" borderId="31" xfId="0" applyNumberFormat="1" applyFont="1" applyFill="1" applyBorder="1" applyAlignment="1">
      <alignment horizontal="center"/>
    </xf>
    <xf numFmtId="164" fontId="8" fillId="12" borderId="32" xfId="0" applyNumberFormat="1" applyFont="1" applyFill="1" applyBorder="1" applyAlignment="1">
      <alignment horizontal="center"/>
    </xf>
    <xf numFmtId="164" fontId="0" fillId="12" borderId="28" xfId="0" applyNumberFormat="1" applyFont="1" applyFill="1" applyBorder="1" applyAlignment="1">
      <alignment horizontal="center"/>
    </xf>
    <xf numFmtId="164" fontId="0" fillId="12" borderId="32" xfId="0" applyNumberFormat="1" applyFont="1" applyFill="1" applyBorder="1" applyAlignment="1">
      <alignment horizontal="center"/>
    </xf>
    <xf numFmtId="164" fontId="8" fillId="12" borderId="30" xfId="0" applyNumberFormat="1" applyFont="1" applyFill="1" applyBorder="1" applyAlignment="1">
      <alignment horizontal="center"/>
    </xf>
    <xf numFmtId="164" fontId="0" fillId="12" borderId="31" xfId="0" applyNumberFormat="1" applyFill="1" applyBorder="1" applyAlignment="1">
      <alignment horizontal="center"/>
    </xf>
    <xf numFmtId="164" fontId="0" fillId="12" borderId="32" xfId="0" applyNumberFormat="1" applyFill="1" applyBorder="1" applyAlignment="1">
      <alignment horizontal="center"/>
    </xf>
    <xf numFmtId="0" fontId="0" fillId="12" borderId="28" xfId="0" applyFill="1" applyBorder="1" applyAlignment="1">
      <alignment/>
    </xf>
    <xf numFmtId="164" fontId="0" fillId="12" borderId="30" xfId="0" applyNumberFormat="1" applyFill="1" applyBorder="1" applyAlignment="1">
      <alignment horizontal="center"/>
    </xf>
    <xf numFmtId="164" fontId="0" fillId="12" borderId="12" xfId="0" applyNumberFormat="1" applyFill="1" applyBorder="1" applyAlignment="1">
      <alignment horizontal="center"/>
    </xf>
    <xf numFmtId="164" fontId="0" fillId="12" borderId="13" xfId="0" applyNumberFormat="1" applyFill="1" applyBorder="1" applyAlignment="1">
      <alignment horizontal="center"/>
    </xf>
    <xf numFmtId="0" fontId="0" fillId="12" borderId="20" xfId="0" applyFill="1" applyBorder="1" applyAlignment="1">
      <alignment/>
    </xf>
    <xf numFmtId="0" fontId="3" fillId="12" borderId="26" xfId="0" applyFont="1" applyFill="1" applyBorder="1" applyAlignment="1">
      <alignment horizontal="center"/>
    </xf>
    <xf numFmtId="164" fontId="0" fillId="12" borderId="23" xfId="0" applyNumberFormat="1" applyFill="1" applyBorder="1" applyAlignment="1">
      <alignment horizontal="center"/>
    </xf>
    <xf numFmtId="0" fontId="9" fillId="12" borderId="33" xfId="0" applyFont="1" applyFill="1" applyBorder="1" applyAlignment="1">
      <alignment horizontal="left"/>
    </xf>
    <xf numFmtId="0" fontId="10" fillId="12" borderId="27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164" fontId="3" fillId="33" borderId="26" xfId="0" applyNumberFormat="1" applyFont="1" applyFill="1" applyBorder="1" applyAlignment="1">
      <alignment horizontal="center"/>
    </xf>
    <xf numFmtId="164" fontId="0" fillId="33" borderId="23" xfId="0" applyNumberFormat="1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164" fontId="8" fillId="33" borderId="13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0" fontId="10" fillId="33" borderId="33" xfId="0" applyFont="1" applyFill="1" applyBorder="1" applyAlignment="1">
      <alignment/>
    </xf>
    <xf numFmtId="164" fontId="8" fillId="33" borderId="23" xfId="0" applyNumberFormat="1" applyFon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3" fillId="33" borderId="26" xfId="0" applyFont="1" applyFill="1" applyBorder="1" applyAlignment="1">
      <alignment horizontal="center"/>
    </xf>
    <xf numFmtId="164" fontId="0" fillId="33" borderId="23" xfId="0" applyNumberForma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readingOrder="1"/>
    </xf>
    <xf numFmtId="0" fontId="6" fillId="0" borderId="11" xfId="0" applyFont="1" applyFill="1" applyBorder="1" applyAlignment="1">
      <alignment horizontal="center" vertical="center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7" sqref="I17"/>
    </sheetView>
  </sheetViews>
  <sheetFormatPr defaultColWidth="9.00390625" defaultRowHeight="12.75"/>
  <cols>
    <col min="1" max="1" width="12.25390625" style="4" customWidth="1"/>
    <col min="2" max="2" width="10.125" style="4" customWidth="1"/>
    <col min="3" max="3" width="10.625" style="4" bestFit="1" customWidth="1"/>
    <col min="4" max="4" width="10.625" style="4" customWidth="1"/>
    <col min="5" max="5" width="9.75390625" style="4" customWidth="1"/>
    <col min="6" max="6" width="11.125" style="4" customWidth="1"/>
    <col min="7" max="7" width="8.25390625" style="4" customWidth="1"/>
    <col min="8" max="8" width="10.625" style="4" bestFit="1" customWidth="1"/>
    <col min="9" max="9" width="9.625" style="4" customWidth="1"/>
    <col min="10" max="11" width="10.625" style="4" bestFit="1" customWidth="1"/>
    <col min="12" max="12" width="9.25390625" style="4" bestFit="1" customWidth="1"/>
    <col min="13" max="13" width="10.625" style="4" bestFit="1" customWidth="1"/>
    <col min="14" max="14" width="11.375" style="4" customWidth="1"/>
    <col min="15" max="16384" width="9.125" style="4" customWidth="1"/>
  </cols>
  <sheetData>
    <row r="1" spans="1:14" ht="12.75">
      <c r="A1" s="99" t="s">
        <v>43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6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thickBot="1">
      <c r="A3" s="104" t="s">
        <v>21</v>
      </c>
      <c r="B3" s="96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8"/>
    </row>
    <row r="4" spans="1:14" ht="11.25" customHeight="1">
      <c r="A4" s="105"/>
      <c r="B4" s="1" t="s">
        <v>3</v>
      </c>
      <c r="C4" s="1" t="s">
        <v>4</v>
      </c>
      <c r="D4" s="46" t="s">
        <v>5</v>
      </c>
      <c r="E4" s="73" t="s">
        <v>6</v>
      </c>
      <c r="F4" s="100" t="s">
        <v>30</v>
      </c>
      <c r="G4" s="101"/>
      <c r="H4" s="100" t="s">
        <v>33</v>
      </c>
      <c r="I4" s="101"/>
      <c r="J4" s="1" t="s">
        <v>6</v>
      </c>
      <c r="K4" s="1" t="s">
        <v>7</v>
      </c>
      <c r="L4" s="1" t="s">
        <v>17</v>
      </c>
      <c r="M4" s="1" t="s">
        <v>8</v>
      </c>
      <c r="N4" s="46" t="s">
        <v>9</v>
      </c>
    </row>
    <row r="5" spans="1:14" ht="11.25" customHeight="1" thickBot="1">
      <c r="A5" s="105"/>
      <c r="B5" s="2" t="s">
        <v>10</v>
      </c>
      <c r="C5" s="2" t="s">
        <v>11</v>
      </c>
      <c r="D5" s="47" t="s">
        <v>12</v>
      </c>
      <c r="E5" s="74" t="s">
        <v>38</v>
      </c>
      <c r="F5" s="102" t="s">
        <v>31</v>
      </c>
      <c r="G5" s="103"/>
      <c r="H5" s="106" t="s">
        <v>35</v>
      </c>
      <c r="I5" s="107"/>
      <c r="J5" s="2" t="s">
        <v>22</v>
      </c>
      <c r="K5" s="2" t="s">
        <v>24</v>
      </c>
      <c r="L5" s="2" t="s">
        <v>26</v>
      </c>
      <c r="M5" s="2" t="s">
        <v>28</v>
      </c>
      <c r="N5" s="47" t="s">
        <v>13</v>
      </c>
    </row>
    <row r="6" spans="1:14" ht="11.25" customHeight="1">
      <c r="A6" s="105"/>
      <c r="B6" s="2"/>
      <c r="C6" s="2"/>
      <c r="D6" s="47" t="s">
        <v>19</v>
      </c>
      <c r="E6" s="74" t="s">
        <v>39</v>
      </c>
      <c r="F6" s="108" t="s">
        <v>20</v>
      </c>
      <c r="G6" s="1" t="s">
        <v>32</v>
      </c>
      <c r="H6" s="108" t="s">
        <v>20</v>
      </c>
      <c r="I6" s="1" t="s">
        <v>32</v>
      </c>
      <c r="J6" s="2" t="s">
        <v>23</v>
      </c>
      <c r="K6" s="2" t="s">
        <v>25</v>
      </c>
      <c r="L6" s="2" t="s">
        <v>27</v>
      </c>
      <c r="M6" s="2" t="s">
        <v>18</v>
      </c>
      <c r="N6" s="47"/>
    </row>
    <row r="7" spans="1:14" ht="24" customHeight="1" thickBot="1">
      <c r="A7" s="105"/>
      <c r="B7" s="2" t="s">
        <v>14</v>
      </c>
      <c r="C7" s="2" t="s">
        <v>14</v>
      </c>
      <c r="D7" s="47" t="s">
        <v>14</v>
      </c>
      <c r="E7" s="74" t="s">
        <v>14</v>
      </c>
      <c r="F7" s="109"/>
      <c r="G7" s="2" t="s">
        <v>34</v>
      </c>
      <c r="H7" s="109"/>
      <c r="I7" s="2" t="s">
        <v>34</v>
      </c>
      <c r="J7" s="2" t="s">
        <v>14</v>
      </c>
      <c r="K7" s="2" t="s">
        <v>15</v>
      </c>
      <c r="L7" s="2" t="s">
        <v>16</v>
      </c>
      <c r="M7" s="2" t="s">
        <v>16</v>
      </c>
      <c r="N7" s="47" t="s">
        <v>14</v>
      </c>
    </row>
    <row r="8" spans="1:14" s="8" customFormat="1" ht="18.75" customHeight="1" thickBot="1">
      <c r="A8" s="93" t="s">
        <v>0</v>
      </c>
      <c r="B8" s="94"/>
      <c r="C8" s="95"/>
      <c r="D8" s="71"/>
      <c r="E8" s="75"/>
      <c r="F8" s="23"/>
      <c r="G8" s="23"/>
      <c r="H8" s="23"/>
      <c r="I8" s="23"/>
      <c r="J8" s="23"/>
      <c r="K8" s="23"/>
      <c r="L8" s="23"/>
      <c r="M8" s="23"/>
      <c r="N8" s="54"/>
    </row>
    <row r="9" spans="1:14" ht="12" customHeight="1" thickBot="1">
      <c r="A9" s="27">
        <v>43101</v>
      </c>
      <c r="B9" s="28"/>
      <c r="C9" s="29"/>
      <c r="D9" s="48"/>
      <c r="E9" s="76"/>
      <c r="F9" s="29">
        <v>1219</v>
      </c>
      <c r="G9" s="29" t="s">
        <v>29</v>
      </c>
      <c r="H9" s="29">
        <v>845</v>
      </c>
      <c r="I9" s="29" t="s">
        <v>29</v>
      </c>
      <c r="J9" s="29"/>
      <c r="K9" s="30"/>
      <c r="L9" s="29"/>
      <c r="M9" s="29"/>
      <c r="N9" s="55">
        <v>2290</v>
      </c>
    </row>
    <row r="10" spans="1:14" ht="15" customHeight="1">
      <c r="A10" s="24" t="s">
        <v>42</v>
      </c>
      <c r="B10" s="25">
        <v>9805</v>
      </c>
      <c r="C10" s="26">
        <v>15927</v>
      </c>
      <c r="D10" s="49">
        <v>32</v>
      </c>
      <c r="E10" s="77">
        <v>29571</v>
      </c>
      <c r="F10" s="26">
        <v>1219</v>
      </c>
      <c r="G10" s="26" t="s">
        <v>29</v>
      </c>
      <c r="H10" s="26">
        <v>845</v>
      </c>
      <c r="I10" s="26" t="s">
        <v>29</v>
      </c>
      <c r="J10" s="26">
        <v>28337</v>
      </c>
      <c r="K10" s="88">
        <v>22</v>
      </c>
      <c r="L10" s="26">
        <v>15890</v>
      </c>
      <c r="M10" s="26">
        <f>B10/K10/12*1000</f>
        <v>37140.15151515151</v>
      </c>
      <c r="N10" s="56">
        <v>2290</v>
      </c>
    </row>
    <row r="11" spans="1:14" ht="14.25" customHeight="1">
      <c r="A11" s="16" t="s">
        <v>41</v>
      </c>
      <c r="B11" s="12">
        <v>9436</v>
      </c>
      <c r="C11" s="6">
        <v>16681</v>
      </c>
      <c r="D11" s="50">
        <v>-97</v>
      </c>
      <c r="E11" s="78">
        <v>31978</v>
      </c>
      <c r="F11" s="6">
        <v>1173</v>
      </c>
      <c r="G11" s="6" t="s">
        <v>29</v>
      </c>
      <c r="H11" s="6">
        <v>1053</v>
      </c>
      <c r="I11" s="6" t="s">
        <v>29</v>
      </c>
      <c r="J11" s="6">
        <v>29908</v>
      </c>
      <c r="K11" s="89">
        <v>22</v>
      </c>
      <c r="L11" s="6">
        <v>13939</v>
      </c>
      <c r="M11" s="6">
        <f>B11/K11/12*1000</f>
        <v>35742.42424242424</v>
      </c>
      <c r="N11" s="57">
        <v>2290</v>
      </c>
    </row>
    <row r="12" spans="1:14" s="8" customFormat="1" ht="13.5" customHeight="1" thickBot="1">
      <c r="A12" s="22" t="s">
        <v>36</v>
      </c>
      <c r="B12" s="15">
        <f>B10/B11*100</f>
        <v>103.91055532005086</v>
      </c>
      <c r="C12" s="14">
        <f>C10/C11*100</f>
        <v>95.47988729692464</v>
      </c>
      <c r="D12" s="51" t="s">
        <v>37</v>
      </c>
      <c r="E12" s="79">
        <f>E10/E11*100</f>
        <v>92.47295015323034</v>
      </c>
      <c r="F12" s="14">
        <f>F10/F11*100</f>
        <v>103.921568627451</v>
      </c>
      <c r="G12" s="14" t="s">
        <v>37</v>
      </c>
      <c r="H12" s="14">
        <f>H10/H11*100</f>
        <v>80.24691358024691</v>
      </c>
      <c r="I12" s="14" t="s">
        <v>37</v>
      </c>
      <c r="J12" s="14">
        <f>J10/J11*100</f>
        <v>94.74722482278989</v>
      </c>
      <c r="K12" s="14">
        <f>K10/K11*100</f>
        <v>100</v>
      </c>
      <c r="L12" s="14">
        <f>L10/L11*100</f>
        <v>113.99669990673648</v>
      </c>
      <c r="M12" s="14">
        <f>M10/M11*100</f>
        <v>103.91055532005086</v>
      </c>
      <c r="N12" s="58">
        <f>N10/N11*100</f>
        <v>100</v>
      </c>
    </row>
    <row r="13" spans="1:15" s="10" customFormat="1" ht="15" customHeight="1" thickBot="1">
      <c r="A13" s="18" t="s">
        <v>1</v>
      </c>
      <c r="B13" s="31"/>
      <c r="C13" s="31"/>
      <c r="D13" s="72"/>
      <c r="E13" s="81"/>
      <c r="F13" s="32"/>
      <c r="G13" s="32"/>
      <c r="H13" s="32"/>
      <c r="I13" s="32"/>
      <c r="J13" s="32"/>
      <c r="K13" s="33"/>
      <c r="L13" s="32"/>
      <c r="M13" s="32"/>
      <c r="N13" s="59"/>
      <c r="O13" s="9"/>
    </row>
    <row r="14" spans="1:15" s="10" customFormat="1" ht="13.5" customHeight="1" thickBot="1">
      <c r="A14" s="27">
        <v>43101</v>
      </c>
      <c r="B14" s="28"/>
      <c r="C14" s="29"/>
      <c r="D14" s="48"/>
      <c r="E14" s="76"/>
      <c r="F14" s="29">
        <v>132</v>
      </c>
      <c r="G14" s="29" t="s">
        <v>29</v>
      </c>
      <c r="H14" s="29">
        <v>23</v>
      </c>
      <c r="I14" s="29" t="s">
        <v>29</v>
      </c>
      <c r="J14" s="29"/>
      <c r="K14" s="29"/>
      <c r="L14" s="29"/>
      <c r="M14" s="29"/>
      <c r="N14" s="55">
        <v>1500</v>
      </c>
      <c r="O14" s="9"/>
    </row>
    <row r="15" spans="1:15" s="10" customFormat="1" ht="14.25" customHeight="1">
      <c r="A15" s="34" t="s">
        <v>42</v>
      </c>
      <c r="B15" s="35">
        <v>5308</v>
      </c>
      <c r="C15" s="36">
        <v>8025</v>
      </c>
      <c r="D15" s="53">
        <v>8</v>
      </c>
      <c r="E15" s="82">
        <v>24260</v>
      </c>
      <c r="F15" s="36">
        <v>132</v>
      </c>
      <c r="G15" s="36" t="s">
        <v>29</v>
      </c>
      <c r="H15" s="36">
        <v>23</v>
      </c>
      <c r="I15" s="36" t="s">
        <v>29</v>
      </c>
      <c r="J15" s="36">
        <v>19814</v>
      </c>
      <c r="K15" s="90">
        <v>18</v>
      </c>
      <c r="L15" s="36">
        <v>16051</v>
      </c>
      <c r="M15" s="36">
        <v>24574</v>
      </c>
      <c r="N15" s="61">
        <v>1500</v>
      </c>
      <c r="O15" s="9"/>
    </row>
    <row r="16" spans="1:14" ht="14.25" customHeight="1">
      <c r="A16" s="16" t="s">
        <v>41</v>
      </c>
      <c r="B16" s="12">
        <v>6013</v>
      </c>
      <c r="C16" s="6">
        <v>9811</v>
      </c>
      <c r="D16" s="50">
        <v>169</v>
      </c>
      <c r="E16" s="78">
        <v>24252</v>
      </c>
      <c r="F16" s="6">
        <v>44</v>
      </c>
      <c r="G16" s="6" t="s">
        <v>29</v>
      </c>
      <c r="H16" s="6">
        <v>44</v>
      </c>
      <c r="I16" s="6" t="s">
        <v>29</v>
      </c>
      <c r="J16" s="6">
        <v>20222</v>
      </c>
      <c r="K16" s="89">
        <v>23</v>
      </c>
      <c r="L16" s="6">
        <v>16050</v>
      </c>
      <c r="M16" s="6">
        <v>21323</v>
      </c>
      <c r="N16" s="57">
        <v>1500</v>
      </c>
    </row>
    <row r="17" spans="1:14" ht="13.5" thickBot="1">
      <c r="A17" s="17" t="s">
        <v>36</v>
      </c>
      <c r="B17" s="13">
        <f>B15/B16*100</f>
        <v>88.27540329286546</v>
      </c>
      <c r="C17" s="7">
        <f>C15/C16*100</f>
        <v>81.79594332891652</v>
      </c>
      <c r="D17" s="52" t="s">
        <v>37</v>
      </c>
      <c r="E17" s="80">
        <f>E15/E16*100</f>
        <v>100.0329869701468</v>
      </c>
      <c r="F17" s="7" t="s">
        <v>45</v>
      </c>
      <c r="G17" s="7" t="s">
        <v>37</v>
      </c>
      <c r="H17" s="7" t="s">
        <v>44</v>
      </c>
      <c r="I17" s="7" t="s">
        <v>37</v>
      </c>
      <c r="J17" s="7">
        <f>J15/J16*100</f>
        <v>97.98239541093858</v>
      </c>
      <c r="K17" s="7">
        <f>K15/K16*100</f>
        <v>78.26086956521739</v>
      </c>
      <c r="L17" s="7">
        <f>L15/L16*100</f>
        <v>100.006230529595</v>
      </c>
      <c r="M17" s="7">
        <f>M15/M16*100</f>
        <v>115.24644749800686</v>
      </c>
      <c r="N17" s="60">
        <f>N15/N16*100</f>
        <v>100</v>
      </c>
    </row>
    <row r="18" spans="1:14" ht="18.75" customHeight="1" thickBot="1">
      <c r="A18" s="20" t="s">
        <v>40</v>
      </c>
      <c r="B18" s="37"/>
      <c r="C18" s="37"/>
      <c r="D18" s="68"/>
      <c r="E18" s="85"/>
      <c r="F18" s="37"/>
      <c r="G18" s="37"/>
      <c r="H18" s="37"/>
      <c r="I18" s="37"/>
      <c r="J18" s="37"/>
      <c r="K18" s="37"/>
      <c r="L18" s="38"/>
      <c r="M18" s="37"/>
      <c r="N18" s="64"/>
    </row>
    <row r="19" spans="1:14" ht="19.5" customHeight="1" thickBot="1">
      <c r="A19" s="27">
        <v>43101</v>
      </c>
      <c r="B19" s="40"/>
      <c r="C19" s="41"/>
      <c r="D19" s="69"/>
      <c r="E19" s="86"/>
      <c r="F19" s="29">
        <f>F9++F14</f>
        <v>1351</v>
      </c>
      <c r="G19" s="29"/>
      <c r="H19" s="29">
        <f>H9+H14</f>
        <v>868</v>
      </c>
      <c r="I19" s="29"/>
      <c r="J19" s="41"/>
      <c r="K19" s="41"/>
      <c r="L19" s="41"/>
      <c r="M19" s="41"/>
      <c r="N19" s="55">
        <f>N9++N14</f>
        <v>3790</v>
      </c>
    </row>
    <row r="20" spans="1:14" s="8" customFormat="1" ht="15" customHeight="1">
      <c r="A20" s="39" t="s">
        <v>42</v>
      </c>
      <c r="B20" s="45">
        <f>B10++B15</f>
        <v>15113</v>
      </c>
      <c r="C20" s="44">
        <f>C10+C15</f>
        <v>23952</v>
      </c>
      <c r="D20" s="70">
        <f>D10++D15</f>
        <v>40</v>
      </c>
      <c r="E20" s="87">
        <f>E10+E15</f>
        <v>53831</v>
      </c>
      <c r="F20" s="44">
        <f>F10+F15</f>
        <v>1351</v>
      </c>
      <c r="G20" s="44" t="s">
        <v>29</v>
      </c>
      <c r="H20" s="44">
        <f>H10+H15</f>
        <v>868</v>
      </c>
      <c r="I20" s="44" t="s">
        <v>29</v>
      </c>
      <c r="J20" s="44">
        <f>J10+J15</f>
        <v>48151</v>
      </c>
      <c r="K20" s="92">
        <f>K10+K15</f>
        <v>40</v>
      </c>
      <c r="L20" s="44">
        <v>15963</v>
      </c>
      <c r="M20" s="44">
        <v>31485</v>
      </c>
      <c r="N20" s="65">
        <f>N10+N15</f>
        <v>3790</v>
      </c>
    </row>
    <row r="21" spans="1:14" ht="13.5" customHeight="1">
      <c r="A21" s="11" t="s">
        <v>41</v>
      </c>
      <c r="B21" s="21">
        <f>B11+B16</f>
        <v>15449</v>
      </c>
      <c r="C21" s="5">
        <f>C11+C16</f>
        <v>26492</v>
      </c>
      <c r="D21" s="66">
        <f>D11+D16</f>
        <v>72</v>
      </c>
      <c r="E21" s="83">
        <f>E11+E16</f>
        <v>56230</v>
      </c>
      <c r="F21" s="5">
        <f>F11+F16</f>
        <v>1217</v>
      </c>
      <c r="G21" s="5" t="s">
        <v>29</v>
      </c>
      <c r="H21" s="5">
        <f>H11+H16</f>
        <v>1097</v>
      </c>
      <c r="I21" s="5" t="s">
        <v>29</v>
      </c>
      <c r="J21" s="5">
        <f>J11+J16</f>
        <v>50130</v>
      </c>
      <c r="K21" s="91">
        <f>K11+K16</f>
        <v>45</v>
      </c>
      <c r="L21" s="5">
        <v>15196</v>
      </c>
      <c r="M21" s="5">
        <v>28609</v>
      </c>
      <c r="N21" s="62">
        <f>N11+N16</f>
        <v>3790</v>
      </c>
    </row>
    <row r="22" spans="1:14" ht="15" customHeight="1" thickBot="1">
      <c r="A22" s="19" t="s">
        <v>36</v>
      </c>
      <c r="B22" s="42">
        <f>B20/B21*100</f>
        <v>97.82510194834617</v>
      </c>
      <c r="C22" s="43">
        <f>C20/C21*100</f>
        <v>90.41219990940661</v>
      </c>
      <c r="D22" s="67" t="s">
        <v>37</v>
      </c>
      <c r="E22" s="84">
        <f>E20/E21*100</f>
        <v>95.73359416681487</v>
      </c>
      <c r="F22" s="43">
        <f aca="true" t="shared" si="0" ref="F22:N22">F20/F21*100</f>
        <v>111.01068200493016</v>
      </c>
      <c r="G22" s="43" t="s">
        <v>37</v>
      </c>
      <c r="H22" s="43">
        <f t="shared" si="0"/>
        <v>79.12488605287147</v>
      </c>
      <c r="I22" s="43" t="s">
        <v>37</v>
      </c>
      <c r="J22" s="43">
        <f t="shared" si="0"/>
        <v>96.05226411330541</v>
      </c>
      <c r="K22" s="43">
        <f t="shared" si="0"/>
        <v>88.88888888888889</v>
      </c>
      <c r="L22" s="43">
        <f t="shared" si="0"/>
        <v>105.04738088970782</v>
      </c>
      <c r="M22" s="43">
        <f t="shared" si="0"/>
        <v>110.05278059351953</v>
      </c>
      <c r="N22" s="63">
        <f t="shared" si="0"/>
        <v>100</v>
      </c>
    </row>
    <row r="23" ht="14.25" customHeight="1"/>
    <row r="24" spans="1:14" s="8" customFormat="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ht="11.25" customHeight="1"/>
    <row r="26" ht="16.5" customHeight="1"/>
    <row r="27" ht="15" customHeight="1"/>
    <row r="28" spans="1:14" s="8" customFormat="1" ht="12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ht="12" customHeight="1"/>
    <row r="30" ht="12.75" customHeight="1"/>
    <row r="31" ht="15" customHeight="1"/>
    <row r="32" spans="1:14" s="8" customFormat="1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ht="13.5" customHeight="1"/>
    <row r="34" ht="12" customHeight="1"/>
    <row r="35" ht="12.75" customHeight="1"/>
    <row r="36" spans="1:14" s="8" customFormat="1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ht="16.5" customHeight="1"/>
    <row r="38" ht="14.25" customHeight="1"/>
    <row r="39" ht="13.5" customHeight="1"/>
    <row r="40" ht="12" customHeight="1"/>
    <row r="41" ht="13.5" customHeight="1"/>
    <row r="42" ht="14.25" customHeight="1"/>
  </sheetData>
  <sheetProtection/>
  <mergeCells count="10">
    <mergeCell ref="A8:C8"/>
    <mergeCell ref="B3:N3"/>
    <mergeCell ref="A1:N1"/>
    <mergeCell ref="F4:G4"/>
    <mergeCell ref="F5:G5"/>
    <mergeCell ref="A3:A7"/>
    <mergeCell ref="H4:I4"/>
    <mergeCell ref="H5:I5"/>
    <mergeCell ref="F6:F7"/>
    <mergeCell ref="H6:H7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user</cp:lastModifiedBy>
  <cp:lastPrinted>2018-04-06T10:33:36Z</cp:lastPrinted>
  <dcterms:created xsi:type="dcterms:W3CDTF">2011-03-29T06:55:44Z</dcterms:created>
  <dcterms:modified xsi:type="dcterms:W3CDTF">2018-05-21T05:28:15Z</dcterms:modified>
  <cp:category/>
  <cp:version/>
  <cp:contentType/>
  <cp:contentStatus/>
</cp:coreProperties>
</file>